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<sst xmlns="http://schemas.openxmlformats.org/spreadsheetml/2006/main" count="115" uniqueCount="64">
  <si>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ANNEX II - AUTOBAREMACIÓ</t>
  </si>
  <si>
    <t>PLAÇA A LA QUAL OPTA:</t>
  </si>
  <si>
    <t>(BOIB NÚM ………. DE DIA ……………………………..)</t>
  </si>
  <si>
    <t>LLINATGES I NOM:</t>
  </si>
  <si>
    <t>DNI/NIE:</t>
  </si>
  <si>
    <t>TELÈF:</t>
  </si>
  <si>
    <t>Només heu d'emplenar les celdes amb color :</t>
  </si>
  <si>
    <t>1) MÈRITS PROFESSIONALS (màxim 45 punts)</t>
  </si>
  <si>
    <t>Numeració dels Documents</t>
  </si>
  <si>
    <t>EXPERIENCIA PROFESSIONAL</t>
  </si>
  <si>
    <t>MESOS</t>
  </si>
  <si>
    <t>PUNT. MES</t>
  </si>
  <si>
    <t>PUNTS</t>
  </si>
  <si>
    <t>TOTAL PUNTS</t>
  </si>
  <si>
    <t>MÀXIM</t>
  </si>
  <si>
    <t>a) Serveis prestats i reconeguts a l'administració convocant, com a personal funcionari o com a personal laboral, exercint les funcions pròpies de l'escala, subescala, classe o categoria a la qual s'opta</t>
  </si>
  <si>
    <t>De nº</t>
  </si>
  <si>
    <t>a nº</t>
  </si>
  <si>
    <t>b) serveis prestat i reconeguts en una altra administració pública, com a personal funcionario laboral, en una subescala, classe o categoria amb funcions anàlogues i sempre que es tracti del mateix grup, subgrup a que s'opta.</t>
  </si>
  <si>
    <t>SUMA APARTATS A) I B) D'EXPERIÈNCIA PROFESSIONAL</t>
  </si>
  <si>
    <t>TOTAL MÈRITS PROFESSIONALS</t>
  </si>
  <si>
    <t>ALTRES MÈRITS</t>
  </si>
  <si>
    <t>(Màxim 55 punts)</t>
  </si>
  <si>
    <t>1) EXERCICIS SUPERATS EN CONVOCATÒRIES ANTERIORS</t>
  </si>
  <si>
    <t>FORMACIÓ ACADÈMICA</t>
  </si>
  <si>
    <t>Nº EXERCICIS</t>
  </si>
  <si>
    <t>PUNTS X EXERCICI</t>
  </si>
  <si>
    <t>Per haver superat el primer exercici de un o varis procesos selectius (max. 8 punts)</t>
  </si>
  <si>
    <t>Per haver superat més d'un exercici dins del procès sel·lectiu</t>
  </si>
  <si>
    <t>Per haver superat més d'un exercici en varis procesos selectius.</t>
  </si>
  <si>
    <t>Per haver superat tot l'exercici del procès selectiu</t>
  </si>
  <si>
    <t>SUMA APARTAT DE FORMACIÓ ACADÈMICA</t>
  </si>
  <si>
    <t>2) FORMACIÓ ACADÈMICA</t>
  </si>
  <si>
    <t>Nº TÍTOLS</t>
  </si>
  <si>
    <t>PUNTS X TÍTOL</t>
  </si>
  <si>
    <t>Títol d'estudis oficials doctor</t>
  </si>
  <si>
    <t xml:space="preserve">Títol d'estudis oficials de màster, llicenciatura, grau, enginyeria o arquitectura </t>
  </si>
  <si>
    <t>Títol d'estudis oficials de diplomatura, grau enginyeria tècnica o arquitectura tècnica</t>
  </si>
  <si>
    <t>Títol de tècnic superior de formació professional</t>
  </si>
  <si>
    <t>Titol de baxillerat o de tècnic de formació professional o equivalent</t>
  </si>
  <si>
    <t>3) CONEXIEMENTS DE LLENGUA CATALANA</t>
  </si>
  <si>
    <t>CONEIXEMENTS DE LLENGUA CATALANA</t>
  </si>
  <si>
    <t>PUNT X EXERC</t>
  </si>
  <si>
    <t>Nº</t>
  </si>
  <si>
    <t>Nivell B2</t>
  </si>
  <si>
    <t>Nivell C1</t>
  </si>
  <si>
    <t>Nivell C2</t>
  </si>
  <si>
    <t>Nivell LA, coneixements de llenguatge administratiu</t>
  </si>
  <si>
    <t>SUMA APARTAT CONEIXEMENTS LLENGUA CATALANA</t>
  </si>
  <si>
    <t>4) CURSOS I ACCIONS FORMATIVES</t>
  </si>
  <si>
    <t>CURSOS I ACCIONS FORMATIVES</t>
  </si>
  <si>
    <t>Nº HORES</t>
  </si>
  <si>
    <t>PUNT X HORA</t>
  </si>
  <si>
    <t>Aprofitament o Impartits</t>
  </si>
  <si>
    <t>Assistència</t>
  </si>
  <si>
    <t>SUMA APARTAT DE CURSOS I ACCIONS FORMATIVES</t>
  </si>
  <si>
    <t>5) TRIENIS RECONEGUTS</t>
  </si>
  <si>
    <t>TRIENIS</t>
  </si>
  <si>
    <t>Nº EXERC</t>
  </si>
  <si>
    <t>PUNT X TRIENI</t>
  </si>
  <si>
    <t>Es valorà cada trieni reconegut com personal laboral amb 3 punts per trieni.</t>
  </si>
  <si>
    <t>SUMA APARTAT EXERCICIS SUPERATS CONVOC ANTERIORS</t>
  </si>
  <si>
    <t>TOTAL ALTRES MÈRITS</t>
  </si>
  <si>
    <t>TOTAL AUTOBAREMACIÓ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</si>
</sst>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"/>
    <numFmt numFmtId="168" formatCode="General"/>
  </numFmts>
  <fonts count="24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0"/>
      <color indexed="16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b/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i/>
      <u val="single"/>
      <sz val="10"/>
      <color indexed="8"/>
      <name val="Arial"/>
      <family val="0"/>
    </font>
    <font>
      <b/>
      <u val="single"/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1"/>
      <color indexed="9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0"/>
    </font>
    <font>
      <b/>
      <sz val="12"/>
      <color indexed="9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43"/>
      </bottom>
    </border>
    <border>
      <left style="hair">
        <color indexed="8"/>
      </left>
      <right style="hair">
        <color indexed="43"/>
      </right>
      <top style="hair">
        <color indexed="43"/>
      </top>
      <bottom style="hair">
        <color indexed="8"/>
      </bottom>
    </border>
    <border>
      <left style="hair">
        <color indexed="43"/>
      </left>
      <right style="hair">
        <color indexed="43"/>
      </right>
      <top style="hair">
        <color indexed="43"/>
      </top>
      <bottom>
        <color indexed="63"/>
      </bottom>
    </border>
    <border>
      <left style="hair">
        <color indexed="43"/>
      </left>
      <right style="hair">
        <color indexed="8"/>
      </right>
      <top style="hair">
        <color indexed="4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43"/>
      </left>
      <right style="hair">
        <color indexed="43"/>
      </right>
      <top style="hair">
        <color indexed="4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43"/>
      </right>
      <top style="hair">
        <color indexed="43"/>
      </top>
      <bottom style="hair">
        <color indexed="43"/>
      </bottom>
    </border>
    <border>
      <left style="hair">
        <color indexed="43"/>
      </left>
      <right style="hair">
        <color indexed="43"/>
      </right>
      <top style="hair">
        <color indexed="43"/>
      </top>
      <bottom style="hair">
        <color indexed="43"/>
      </bottom>
    </border>
    <border>
      <left style="hair">
        <color indexed="43"/>
      </left>
      <right style="hair">
        <color indexed="8"/>
      </right>
      <top style="hair">
        <color indexed="43"/>
      </top>
      <bottom style="hair">
        <color indexed="4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43"/>
      </top>
      <bottom>
        <color indexed="63"/>
      </bottom>
    </border>
    <border>
      <left>
        <color indexed="63"/>
      </left>
      <right style="hair">
        <color indexed="43"/>
      </right>
      <top>
        <color indexed="63"/>
      </top>
      <bottom style="hair">
        <color indexed="8"/>
      </bottom>
    </border>
    <border>
      <left style="hair">
        <color indexed="43"/>
      </left>
      <right style="hair">
        <color indexed="43"/>
      </right>
      <top>
        <color indexed="63"/>
      </top>
      <bottom style="hair">
        <color indexed="43"/>
      </bottom>
    </border>
    <border>
      <left style="hair">
        <color indexed="43"/>
      </left>
      <right style="hair">
        <color indexed="8"/>
      </right>
      <top>
        <color indexed="63"/>
      </top>
      <bottom style="hair">
        <color indexed="4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43"/>
      </top>
      <bottom style="hair">
        <color indexed="8"/>
      </bottom>
    </border>
    <border>
      <left style="hair">
        <color indexed="8"/>
      </left>
      <right style="hair">
        <color indexed="43"/>
      </right>
      <top style="hair">
        <color indexed="4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2" borderId="0" applyBorder="0" applyProtection="0">
      <alignment/>
    </xf>
    <xf numFmtId="164" fontId="3" fillId="3" borderId="0" applyBorder="0" applyProtection="0">
      <alignment/>
    </xf>
    <xf numFmtId="164" fontId="2" fillId="4" borderId="0" applyBorder="0" applyProtection="0">
      <alignment/>
    </xf>
    <xf numFmtId="164" fontId="4" fillId="5" borderId="0" applyBorder="0" applyProtection="0">
      <alignment/>
    </xf>
    <xf numFmtId="164" fontId="3" fillId="6" borderId="0" applyBorder="0" applyProtection="0">
      <alignment/>
    </xf>
    <xf numFmtId="164" fontId="5" fillId="0" borderId="0" applyBorder="0" applyProtection="0">
      <alignment/>
    </xf>
    <xf numFmtId="164" fontId="6" fillId="7" borderId="0" applyBorder="0" applyProtection="0">
      <alignment/>
    </xf>
    <xf numFmtId="164" fontId="7" fillId="0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/>
    </xf>
    <xf numFmtId="164" fontId="11" fillId="8" borderId="0" applyBorder="0" applyProtection="0">
      <alignment/>
    </xf>
    <xf numFmtId="164" fontId="12" fillId="8" borderId="1" applyProtection="0">
      <alignment/>
    </xf>
    <xf numFmtId="164" fontId="13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</cellStyleXfs>
  <cellXfs count="11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164" fontId="15" fillId="9" borderId="2" xfId="0" applyNumberFormat="1" applyFont="1" applyFill="1" applyBorder="1" applyAlignment="1" applyProtection="1">
      <alignment horizontal="center"/>
      <protection locked="0"/>
    </xf>
    <xf numFmtId="164" fontId="16" fillId="0" borderId="3" xfId="0" applyNumberFormat="1" applyFont="1" applyFill="1" applyBorder="1" applyAlignment="1" applyProtection="1">
      <alignment horizontal="right"/>
      <protection locked="0"/>
    </xf>
    <xf numFmtId="164" fontId="0" fillId="9" borderId="2" xfId="0" applyNumberFormat="1" applyFill="1" applyBorder="1" applyAlignment="1">
      <alignment/>
    </xf>
    <xf numFmtId="164" fontId="16" fillId="0" borderId="0" xfId="0" applyNumberFormat="1" applyFont="1" applyAlignment="1" applyProtection="1">
      <alignment horizontal="right"/>
      <protection locked="0"/>
    </xf>
    <xf numFmtId="164" fontId="17" fillId="0" borderId="3" xfId="0" applyNumberFormat="1" applyFont="1" applyFill="1" applyBorder="1" applyAlignment="1" applyProtection="1">
      <alignment horizontal="right"/>
      <protection locked="0"/>
    </xf>
    <xf numFmtId="164" fontId="0" fillId="9" borderId="2" xfId="0" applyNumberFormat="1" applyFill="1" applyBorder="1" applyAlignment="1" applyProtection="1">
      <alignment/>
      <protection locked="0"/>
    </xf>
    <xf numFmtId="164" fontId="18" fillId="10" borderId="4" xfId="0" applyNumberFormat="1" applyFont="1" applyFill="1" applyBorder="1" applyAlignment="1" applyProtection="1">
      <alignment horizontal="left" vertical="center"/>
      <protection locked="0"/>
    </xf>
    <xf numFmtId="164" fontId="19" fillId="10" borderId="5" xfId="0" applyNumberFormat="1" applyFont="1" applyFill="1" applyBorder="1" applyAlignment="1">
      <alignment horizontal="center" wrapText="1"/>
    </xf>
    <xf numFmtId="164" fontId="19" fillId="10" borderId="6" xfId="0" applyNumberFormat="1" applyFont="1" applyFill="1" applyBorder="1" applyAlignment="1">
      <alignment/>
    </xf>
    <xf numFmtId="164" fontId="19" fillId="10" borderId="6" xfId="0" applyNumberFormat="1" applyFont="1" applyFill="1" applyBorder="1" applyAlignment="1">
      <alignment horizontal="center"/>
    </xf>
    <xf numFmtId="164" fontId="19" fillId="10" borderId="6" xfId="0" applyNumberFormat="1" applyFont="1" applyFill="1" applyBorder="1" applyAlignment="1">
      <alignment horizontal="center" wrapText="1"/>
    </xf>
    <xf numFmtId="164" fontId="19" fillId="10" borderId="7" xfId="0" applyNumberFormat="1" applyFont="1" applyFill="1" applyBorder="1" applyAlignment="1">
      <alignment horizontal="center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20" fillId="0" borderId="2" xfId="0" applyNumberFormat="1" applyFont="1" applyFill="1" applyBorder="1" applyAlignment="1">
      <alignment horizontal="left" wrapText="1"/>
    </xf>
    <xf numFmtId="164" fontId="0" fillId="0" borderId="9" xfId="0" applyNumberFormat="1" applyBorder="1" applyAlignment="1">
      <alignment/>
    </xf>
    <xf numFmtId="164" fontId="18" fillId="10" borderId="2" xfId="0" applyNumberFormat="1" applyFont="1" applyFill="1" applyBorder="1" applyAlignment="1">
      <alignment horizontal="center" vertical="center"/>
    </xf>
    <xf numFmtId="164" fontId="16" fillId="0" borderId="10" xfId="0" applyNumberFormat="1" applyFont="1" applyBorder="1" applyAlignment="1" applyProtection="1">
      <alignment/>
      <protection locked="0"/>
    </xf>
    <xf numFmtId="164" fontId="16" fillId="0" borderId="11" xfId="0" applyNumberFormat="1" applyFont="1" applyBorder="1" applyAlignment="1" applyProtection="1">
      <alignment/>
      <protection locked="0"/>
    </xf>
    <xf numFmtId="164" fontId="0" fillId="9" borderId="12" xfId="0" applyNumberFormat="1" applyFill="1" applyBorder="1" applyAlignment="1" applyProtection="1">
      <alignment/>
      <protection locked="0"/>
    </xf>
    <xf numFmtId="164" fontId="0" fillId="0" borderId="11" xfId="0" applyNumberFormat="1" applyBorder="1" applyAlignment="1">
      <alignment/>
    </xf>
    <xf numFmtId="165" fontId="15" fillId="0" borderId="2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21" fillId="10" borderId="14" xfId="0" applyNumberFormat="1" applyFont="1" applyFill="1" applyBorder="1" applyAlignment="1">
      <alignment horizontal="right"/>
    </xf>
    <xf numFmtId="166" fontId="21" fillId="10" borderId="14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10" borderId="16" xfId="0" applyNumberFormat="1" applyFill="1" applyBorder="1" applyAlignment="1" applyProtection="1">
      <alignment/>
      <protection locked="0"/>
    </xf>
    <xf numFmtId="164" fontId="0" fillId="10" borderId="17" xfId="0" applyNumberFormat="1" applyFill="1" applyBorder="1" applyAlignment="1" applyProtection="1">
      <alignment/>
      <protection locked="0"/>
    </xf>
    <xf numFmtId="164" fontId="22" fillId="10" borderId="12" xfId="0" applyNumberFormat="1" applyFont="1" applyFill="1" applyBorder="1" applyAlignment="1">
      <alignment horizontal="right"/>
    </xf>
    <xf numFmtId="165" fontId="22" fillId="10" borderId="2" xfId="0" applyNumberFormat="1" applyFont="1" applyFill="1" applyBorder="1" applyAlignment="1">
      <alignment/>
    </xf>
    <xf numFmtId="164" fontId="0" fillId="10" borderId="12" xfId="0" applyNumberFormat="1" applyFill="1" applyBorder="1" applyAlignment="1">
      <alignment/>
    </xf>
    <xf numFmtId="164" fontId="15" fillId="0" borderId="0" xfId="0" applyNumberFormat="1" applyFont="1" applyAlignment="1" applyProtection="1">
      <alignment/>
      <protection locked="0"/>
    </xf>
    <xf numFmtId="164" fontId="22" fillId="11" borderId="4" xfId="0" applyNumberFormat="1" applyFont="1" applyFill="1" applyBorder="1" applyAlignment="1">
      <alignment horizontal="left" vertical="center"/>
    </xf>
    <xf numFmtId="164" fontId="19" fillId="11" borderId="18" xfId="0" applyNumberFormat="1" applyFont="1" applyFill="1" applyBorder="1" applyAlignment="1">
      <alignment horizontal="center" wrapText="1"/>
    </xf>
    <xf numFmtId="164" fontId="19" fillId="11" borderId="19" xfId="0" applyNumberFormat="1" applyFont="1" applyFill="1" applyBorder="1" applyAlignment="1">
      <alignment/>
    </xf>
    <xf numFmtId="164" fontId="19" fillId="11" borderId="19" xfId="0" applyNumberFormat="1" applyFont="1" applyFill="1" applyBorder="1" applyAlignment="1">
      <alignment horizontal="center" wrapText="1"/>
    </xf>
    <xf numFmtId="164" fontId="19" fillId="11" borderId="6" xfId="0" applyNumberFormat="1" applyFont="1" applyFill="1" applyBorder="1" applyAlignment="1">
      <alignment/>
    </xf>
    <xf numFmtId="164" fontId="19" fillId="11" borderId="20" xfId="0" applyNumberFormat="1" applyFont="1" applyFill="1" applyBorder="1" applyAlignment="1">
      <alignment horizontal="center"/>
    </xf>
    <xf numFmtId="167" fontId="0" fillId="9" borderId="21" xfId="0" applyNumberFormat="1" applyFill="1" applyBorder="1" applyAlignment="1" applyProtection="1">
      <alignment/>
      <protection locked="0"/>
    </xf>
    <xf numFmtId="164" fontId="23" fillId="0" borderId="0" xfId="0" applyNumberFormat="1" applyFont="1" applyAlignment="1">
      <alignment wrapText="1"/>
    </xf>
    <xf numFmtId="164" fontId="15" fillId="0" borderId="22" xfId="0" applyNumberFormat="1" applyFont="1" applyBorder="1" applyAlignment="1">
      <alignment/>
    </xf>
    <xf numFmtId="164" fontId="18" fillId="11" borderId="23" xfId="0" applyNumberFormat="1" applyFont="1" applyFill="1" applyBorder="1" applyAlignment="1">
      <alignment horizontal="center" vertical="center"/>
    </xf>
    <xf numFmtId="167" fontId="0" fillId="9" borderId="2" xfId="0" applyNumberFormat="1" applyFill="1" applyBorder="1" applyAlignment="1" applyProtection="1">
      <alignment/>
      <protection locked="0"/>
    </xf>
    <xf numFmtId="164" fontId="16" fillId="0" borderId="16" xfId="0" applyNumberFormat="1" applyFon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23" fillId="0" borderId="17" xfId="0" applyNumberFormat="1" applyFont="1" applyBorder="1" applyAlignment="1">
      <alignment wrapText="1"/>
    </xf>
    <xf numFmtId="164" fontId="0" fillId="0" borderId="17" xfId="0" applyNumberFormat="1" applyBorder="1" applyAlignment="1">
      <alignment/>
    </xf>
    <xf numFmtId="164" fontId="15" fillId="0" borderId="2" xfId="0" applyNumberFormat="1" applyFont="1" applyBorder="1" applyAlignment="1">
      <alignment/>
    </xf>
    <xf numFmtId="164" fontId="21" fillId="11" borderId="24" xfId="0" applyNumberFormat="1" applyFont="1" applyFill="1" applyBorder="1" applyAlignment="1">
      <alignment horizontal="right"/>
    </xf>
    <xf numFmtId="166" fontId="21" fillId="11" borderId="14" xfId="0" applyNumberFormat="1" applyFont="1" applyFill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164" fontId="22" fillId="12" borderId="4" xfId="0" applyNumberFormat="1" applyFont="1" applyFill="1" applyBorder="1" applyAlignment="1">
      <alignment horizontal="left" vertical="center"/>
    </xf>
    <xf numFmtId="164" fontId="19" fillId="12" borderId="18" xfId="0" applyNumberFormat="1" applyFont="1" applyFill="1" applyBorder="1" applyAlignment="1">
      <alignment horizontal="center" wrapText="1"/>
    </xf>
    <xf numFmtId="164" fontId="19" fillId="12" borderId="19" xfId="0" applyNumberFormat="1" applyFont="1" applyFill="1" applyBorder="1" applyAlignment="1">
      <alignment/>
    </xf>
    <xf numFmtId="164" fontId="19" fillId="12" borderId="19" xfId="0" applyNumberFormat="1" applyFont="1" applyFill="1" applyBorder="1" applyAlignment="1">
      <alignment horizontal="center" wrapText="1"/>
    </xf>
    <xf numFmtId="164" fontId="19" fillId="12" borderId="6" xfId="0" applyNumberFormat="1" applyFont="1" applyFill="1" applyBorder="1" applyAlignment="1">
      <alignment/>
    </xf>
    <xf numFmtId="164" fontId="19" fillId="12" borderId="20" xfId="0" applyNumberFormat="1" applyFont="1" applyFill="1" applyBorder="1" applyAlignment="1">
      <alignment horizontal="center"/>
    </xf>
    <xf numFmtId="164" fontId="18" fillId="12" borderId="23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right"/>
    </xf>
    <xf numFmtId="166" fontId="21" fillId="12" borderId="14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/>
    </xf>
    <xf numFmtId="164" fontId="18" fillId="13" borderId="4" xfId="0" applyNumberFormat="1" applyFont="1" applyFill="1" applyBorder="1" applyAlignment="1">
      <alignment horizontal="left" vertical="center"/>
    </xf>
    <xf numFmtId="164" fontId="19" fillId="13" borderId="18" xfId="0" applyNumberFormat="1" applyFont="1" applyFill="1" applyBorder="1" applyAlignment="1">
      <alignment horizontal="center" wrapText="1"/>
    </xf>
    <xf numFmtId="164" fontId="19" fillId="13" borderId="19" xfId="0" applyNumberFormat="1" applyFont="1" applyFill="1" applyBorder="1" applyAlignment="1">
      <alignment horizontal="center"/>
    </xf>
    <xf numFmtId="164" fontId="19" fillId="13" borderId="25" xfId="0" applyNumberFormat="1" applyFont="1" applyFill="1" applyBorder="1" applyAlignment="1">
      <alignment horizontal="center" wrapText="1"/>
    </xf>
    <xf numFmtId="164" fontId="19" fillId="13" borderId="26" xfId="0" applyNumberFormat="1" applyFont="1" applyFill="1" applyBorder="1" applyAlignment="1">
      <alignment horizontal="center" wrapText="1"/>
    </xf>
    <xf numFmtId="167" fontId="0" fillId="9" borderId="27" xfId="0" applyNumberFormat="1" applyFill="1" applyBorder="1" applyAlignment="1" applyProtection="1">
      <alignment/>
      <protection locked="0"/>
    </xf>
    <xf numFmtId="164" fontId="15" fillId="0" borderId="28" xfId="0" applyNumberFormat="1" applyFont="1" applyBorder="1" applyAlignment="1">
      <alignment horizontal="center"/>
    </xf>
    <xf numFmtId="164" fontId="18" fillId="13" borderId="23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wrapText="1"/>
    </xf>
    <xf numFmtId="164" fontId="0" fillId="0" borderId="0" xfId="0" applyNumberFormat="1" applyAlignment="1">
      <alignment vertical="center"/>
    </xf>
    <xf numFmtId="164" fontId="21" fillId="13" borderId="11" xfId="0" applyNumberFormat="1" applyFont="1" applyFill="1" applyBorder="1" applyAlignment="1">
      <alignment horizontal="right"/>
    </xf>
    <xf numFmtId="164" fontId="21" fillId="13" borderId="11" xfId="0" applyNumberFormat="1" applyFont="1" applyFill="1" applyBorder="1" applyAlignment="1">
      <alignment/>
    </xf>
    <xf numFmtId="164" fontId="22" fillId="14" borderId="4" xfId="0" applyNumberFormat="1" applyFont="1" applyFill="1" applyBorder="1" applyAlignment="1" applyProtection="1">
      <alignment horizontal="left" vertical="center"/>
      <protection locked="0"/>
    </xf>
    <xf numFmtId="164" fontId="19" fillId="14" borderId="29" xfId="0" applyNumberFormat="1" applyFont="1" applyFill="1" applyBorder="1" applyAlignment="1">
      <alignment horizontal="center" wrapText="1"/>
    </xf>
    <xf numFmtId="164" fontId="19" fillId="14" borderId="19" xfId="0" applyNumberFormat="1" applyFont="1" applyFill="1" applyBorder="1" applyAlignment="1">
      <alignment/>
    </xf>
    <xf numFmtId="164" fontId="19" fillId="14" borderId="19" xfId="0" applyNumberFormat="1" applyFont="1" applyFill="1" applyBorder="1" applyAlignment="1">
      <alignment horizontal="center" wrapText="1"/>
    </xf>
    <xf numFmtId="164" fontId="19" fillId="14" borderId="20" xfId="0" applyNumberFormat="1" applyFont="1" applyFill="1" applyBorder="1" applyAlignment="1">
      <alignment horizontal="center" wrapText="1"/>
    </xf>
    <xf numFmtId="164" fontId="16" fillId="0" borderId="13" xfId="0" applyNumberFormat="1" applyFont="1" applyBorder="1" applyAlignment="1" applyProtection="1">
      <alignment/>
      <protection locked="0"/>
    </xf>
    <xf numFmtId="164" fontId="18" fillId="14" borderId="23" xfId="0" applyNumberFormat="1" applyFont="1" applyFill="1" applyBorder="1" applyAlignment="1">
      <alignment horizontal="center" vertical="center"/>
    </xf>
    <xf numFmtId="164" fontId="0" fillId="15" borderId="10" xfId="0" applyNumberFormat="1" applyFill="1" applyBorder="1" applyAlignment="1" applyProtection="1">
      <alignment/>
      <protection locked="0"/>
    </xf>
    <xf numFmtId="167" fontId="0" fillId="15" borderId="17" xfId="0" applyNumberFormat="1" applyFill="1" applyBorder="1" applyAlignment="1" applyProtection="1">
      <alignment/>
      <protection locked="0"/>
    </xf>
    <xf numFmtId="164" fontId="0" fillId="15" borderId="17" xfId="0" applyNumberFormat="1" applyFill="1" applyBorder="1" applyAlignment="1" applyProtection="1">
      <alignment/>
      <protection locked="0"/>
    </xf>
    <xf numFmtId="164" fontId="0" fillId="15" borderId="17" xfId="0" applyNumberFormat="1" applyFill="1" applyBorder="1" applyAlignment="1">
      <alignment/>
    </xf>
    <xf numFmtId="164" fontId="15" fillId="15" borderId="17" xfId="0" applyNumberFormat="1" applyFont="1" applyFill="1" applyBorder="1" applyAlignment="1">
      <alignment/>
    </xf>
    <xf numFmtId="164" fontId="0" fillId="15" borderId="0" xfId="0" applyNumberFormat="1" applyFill="1" applyAlignment="1">
      <alignment/>
    </xf>
    <xf numFmtId="164" fontId="21" fillId="14" borderId="24" xfId="0" applyNumberFormat="1" applyFont="1" applyFill="1" applyBorder="1" applyAlignment="1">
      <alignment horizontal="right"/>
    </xf>
    <xf numFmtId="166" fontId="21" fillId="14" borderId="14" xfId="0" applyNumberFormat="1" applyFont="1" applyFill="1" applyBorder="1" applyAlignment="1">
      <alignment/>
    </xf>
    <xf numFmtId="164" fontId="22" fillId="16" borderId="4" xfId="0" applyNumberFormat="1" applyFont="1" applyFill="1" applyBorder="1" applyAlignment="1">
      <alignment horizontal="left"/>
    </xf>
    <xf numFmtId="164" fontId="19" fillId="16" borderId="18" xfId="0" applyNumberFormat="1" applyFont="1" applyFill="1" applyBorder="1" applyAlignment="1">
      <alignment horizontal="center" wrapText="1"/>
    </xf>
    <xf numFmtId="164" fontId="19" fillId="16" borderId="25" xfId="0" applyNumberFormat="1" applyFont="1" applyFill="1" applyBorder="1" applyAlignment="1">
      <alignment/>
    </xf>
    <xf numFmtId="164" fontId="19" fillId="16" borderId="25" xfId="0" applyNumberFormat="1" applyFont="1" applyFill="1" applyBorder="1" applyAlignment="1">
      <alignment horizontal="center" wrapText="1"/>
    </xf>
    <xf numFmtId="164" fontId="19" fillId="16" borderId="25" xfId="0" applyNumberFormat="1" applyFont="1" applyFill="1" applyBorder="1" applyAlignment="1">
      <alignment wrapText="1"/>
    </xf>
    <xf numFmtId="164" fontId="19" fillId="16" borderId="26" xfId="0" applyNumberFormat="1" applyFont="1" applyFill="1" applyBorder="1" applyAlignment="1">
      <alignment horizontal="center" wrapText="1"/>
    </xf>
    <xf numFmtId="164" fontId="23" fillId="0" borderId="11" xfId="0" applyNumberFormat="1" applyFont="1" applyBorder="1" applyAlignment="1">
      <alignment horizontal="left" wrapText="1"/>
    </xf>
    <xf numFmtId="164" fontId="18" fillId="16" borderId="3" xfId="0" applyNumberFormat="1" applyFont="1" applyFill="1" applyBorder="1" applyAlignment="1">
      <alignment horizontal="center" vertical="center"/>
    </xf>
    <xf numFmtId="164" fontId="21" fillId="16" borderId="24" xfId="0" applyNumberFormat="1" applyFont="1" applyFill="1" applyBorder="1" applyAlignment="1">
      <alignment horizontal="right"/>
    </xf>
    <xf numFmtId="166" fontId="21" fillId="16" borderId="14" xfId="0" applyNumberFormat="1" applyFont="1" applyFill="1" applyBorder="1" applyAlignment="1">
      <alignment/>
    </xf>
    <xf numFmtId="164" fontId="15" fillId="15" borderId="2" xfId="0" applyNumberFormat="1" applyFont="1" applyFill="1" applyBorder="1" applyAlignment="1">
      <alignment horizontal="right" vertical="center"/>
    </xf>
    <xf numFmtId="166" fontId="15" fillId="15" borderId="2" xfId="0" applyNumberFormat="1" applyFont="1" applyFill="1" applyBorder="1" applyAlignment="1">
      <alignment vertical="center"/>
    </xf>
    <xf numFmtId="164" fontId="22" fillId="17" borderId="30" xfId="0" applyNumberFormat="1" applyFont="1" applyFill="1" applyBorder="1" applyAlignment="1">
      <alignment horizontal="right" vertical="center"/>
    </xf>
    <xf numFmtId="166" fontId="18" fillId="17" borderId="30" xfId="0" applyNumberFormat="1" applyFont="1" applyFill="1" applyBorder="1" applyAlignment="1">
      <alignment vertical="center"/>
    </xf>
    <xf numFmtId="164" fontId="22" fillId="17" borderId="30" xfId="0" applyNumberFormat="1" applyFont="1" applyFill="1" applyBorder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Título" xfId="28"/>
    <cellStyle name="Heading 1" xfId="29"/>
    <cellStyle name="Heading 2" xfId="30"/>
    <cellStyle name="Hyperlink" xfId="31"/>
    <cellStyle name="Neutral" xfId="32"/>
    <cellStyle name="Note" xfId="33"/>
    <cellStyle name="Resultado" xfId="34"/>
    <cellStyle name="Status" xfId="35"/>
    <cellStyle name="Text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CC"/>
      <rgbColor rgb="002E75B6"/>
      <rgbColor rgb="0033CCCC"/>
      <rgbColor rgb="0092D050"/>
      <rgbColor rgb="00FFC000"/>
      <rgbColor rgb="00FF9900"/>
      <rgbColor rgb="00FF6600"/>
      <rgbColor rgb="00666699"/>
      <rgbColor rgb="007F7F7F"/>
      <rgbColor rgb="00002060"/>
      <rgbColor rgb="00548235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20" zoomScaleNormal="120" workbookViewId="0" topLeftCell="A55">
      <selection activeCell="A44" sqref="A44"/>
    </sheetView>
  </sheetViews>
  <sheetFormatPr defaultColWidth="11.421875" defaultRowHeight="12.75"/>
  <cols>
    <col min="1" max="1" width="6.8515625" style="1" customWidth="1"/>
    <col min="2" max="2" width="4.8515625" style="1" customWidth="1"/>
    <col min="3" max="3" width="6.421875" style="1" customWidth="1"/>
    <col min="4" max="4" width="5.28125" style="1" customWidth="1"/>
    <col min="5" max="5" width="5.8515625" style="1" customWidth="1"/>
    <col min="6" max="6" width="30.8515625" style="1" customWidth="1"/>
    <col min="7" max="7" width="8.28125" style="1" customWidth="1"/>
    <col min="8" max="11" width="11.57421875" style="1" customWidth="1"/>
    <col min="12" max="64" width="11.28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2"/>
      <c r="B4" s="2" t="s">
        <v>1</v>
      </c>
      <c r="C4" s="2"/>
      <c r="D4" s="2"/>
      <c r="E4" s="2"/>
      <c r="F4" s="5" t="s">
        <v>2</v>
      </c>
      <c r="G4" s="5"/>
      <c r="H4" s="5"/>
      <c r="I4" s="5"/>
      <c r="J4" s="5"/>
      <c r="K4" s="5"/>
    </row>
    <row r="5" spans="1:11" ht="13.5">
      <c r="A5" s="6" t="s">
        <v>3</v>
      </c>
      <c r="B5" s="6"/>
      <c r="C5" s="6"/>
      <c r="D5" s="6"/>
      <c r="E5" s="6"/>
      <c r="F5" s="7"/>
      <c r="G5" s="7"/>
      <c r="H5" s="7"/>
      <c r="I5" s="7"/>
      <c r="J5" s="7"/>
      <c r="K5" s="7"/>
    </row>
    <row r="6" spans="1:11" ht="13.5">
      <c r="A6" s="6" t="s">
        <v>4</v>
      </c>
      <c r="B6" s="6"/>
      <c r="C6" s="6"/>
      <c r="D6" s="6"/>
      <c r="E6" s="6"/>
      <c r="F6" s="7"/>
      <c r="G6" s="7"/>
      <c r="H6" s="8" t="s">
        <v>5</v>
      </c>
      <c r="I6" s="7"/>
      <c r="J6" s="7"/>
      <c r="K6" s="7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>
      <c r="A8" s="9" t="s">
        <v>6</v>
      </c>
      <c r="B8" s="9"/>
      <c r="C8" s="9"/>
      <c r="D8" s="9"/>
      <c r="E8" s="9"/>
      <c r="F8" s="9"/>
      <c r="G8" s="10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12" t="s">
        <v>8</v>
      </c>
      <c r="B11" s="12"/>
      <c r="C11" s="12"/>
      <c r="D11" s="12"/>
      <c r="E11" s="12"/>
      <c r="F11" s="13" t="s">
        <v>9</v>
      </c>
      <c r="G11" s="14" t="s">
        <v>10</v>
      </c>
      <c r="H11" s="15" t="s">
        <v>11</v>
      </c>
      <c r="I11" s="14" t="s">
        <v>12</v>
      </c>
      <c r="J11" s="15" t="s">
        <v>13</v>
      </c>
      <c r="K11" s="16" t="s">
        <v>14</v>
      </c>
    </row>
    <row r="12" spans="1:11" ht="39.75" customHeight="1">
      <c r="A12" s="17"/>
      <c r="B12" s="18"/>
      <c r="C12" s="18"/>
      <c r="D12" s="18"/>
      <c r="E12" s="18"/>
      <c r="F12" s="19" t="s">
        <v>15</v>
      </c>
      <c r="G12" s="18"/>
      <c r="H12" s="20"/>
      <c r="I12" s="20"/>
      <c r="J12" s="20"/>
      <c r="K12" s="21">
        <v>45</v>
      </c>
    </row>
    <row r="13" spans="1:11" ht="19.5" customHeight="1">
      <c r="A13" s="22" t="s">
        <v>16</v>
      </c>
      <c r="B13" s="10"/>
      <c r="C13" s="23" t="s">
        <v>17</v>
      </c>
      <c r="D13" s="10"/>
      <c r="E13" s="23"/>
      <c r="F13" s="19"/>
      <c r="G13" s="24">
        <v>0</v>
      </c>
      <c r="H13" s="25">
        <v>0.25</v>
      </c>
      <c r="I13" s="26">
        <f>G13*H13</f>
        <v>0</v>
      </c>
      <c r="J13" s="2"/>
      <c r="K13" s="21"/>
    </row>
    <row r="14" spans="1:11" ht="13.5">
      <c r="A14" s="22"/>
      <c r="B14" s="2"/>
      <c r="C14" s="2"/>
      <c r="D14" s="2"/>
      <c r="E14" s="2"/>
      <c r="F14" s="25"/>
      <c r="G14" s="2"/>
      <c r="H14" s="2"/>
      <c r="I14" s="27"/>
      <c r="J14" s="2"/>
      <c r="K14" s="21"/>
    </row>
    <row r="15" spans="1:11" ht="50.25" customHeight="1">
      <c r="A15" s="22"/>
      <c r="B15" s="2"/>
      <c r="C15" s="2"/>
      <c r="D15" s="2"/>
      <c r="E15" s="2"/>
      <c r="F15" s="19" t="s">
        <v>18</v>
      </c>
      <c r="G15" s="2"/>
      <c r="H15" s="2"/>
      <c r="I15" s="27"/>
      <c r="J15" s="2"/>
      <c r="K15" s="21"/>
    </row>
    <row r="16" spans="1:11" ht="19.5" customHeight="1">
      <c r="A16" s="22" t="s">
        <v>16</v>
      </c>
      <c r="B16" s="10"/>
      <c r="C16" s="23" t="s">
        <v>17</v>
      </c>
      <c r="D16" s="10"/>
      <c r="E16" s="23"/>
      <c r="F16" s="19"/>
      <c r="G16" s="24"/>
      <c r="H16" s="25">
        <v>0.1</v>
      </c>
      <c r="I16" s="26">
        <f>G16*H16</f>
        <v>0</v>
      </c>
      <c r="J16" s="2"/>
      <c r="K16" s="21"/>
    </row>
    <row r="17" spans="1:11" ht="13.5">
      <c r="A17" s="22"/>
      <c r="B17" s="2"/>
      <c r="C17" s="2"/>
      <c r="D17" s="2"/>
      <c r="E17" s="2"/>
      <c r="F17" s="2"/>
      <c r="G17" s="2"/>
      <c r="H17" s="2"/>
      <c r="I17" s="28"/>
      <c r="J17" s="2"/>
      <c r="K17" s="29"/>
    </row>
    <row r="18" spans="1:11" ht="13.5">
      <c r="A18" s="30"/>
      <c r="B18" s="31"/>
      <c r="C18" s="31"/>
      <c r="D18" s="31"/>
      <c r="E18" s="31"/>
      <c r="F18" s="32" t="s">
        <v>19</v>
      </c>
      <c r="G18" s="32"/>
      <c r="H18" s="32"/>
      <c r="I18" s="32"/>
      <c r="J18" s="33">
        <f>IF(I13+I16&gt;45,45,I13+I16)</f>
        <v>0</v>
      </c>
      <c r="K18" s="34"/>
    </row>
    <row r="19" spans="1:11" ht="15">
      <c r="A19" s="35"/>
      <c r="B19" s="36"/>
      <c r="C19" s="36"/>
      <c r="D19" s="36"/>
      <c r="E19" s="36"/>
      <c r="F19" s="37" t="s">
        <v>20</v>
      </c>
      <c r="G19" s="37"/>
      <c r="H19" s="37"/>
      <c r="I19" s="37"/>
      <c r="J19" s="38">
        <f>SUM(J18)</f>
        <v>0</v>
      </c>
      <c r="K19" s="39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40" t="s">
        <v>21</v>
      </c>
      <c r="B21" s="2"/>
      <c r="C21" s="2"/>
      <c r="D21" s="2"/>
      <c r="E21" s="2"/>
      <c r="F21" s="2" t="s">
        <v>22</v>
      </c>
      <c r="G21" s="2"/>
      <c r="H21" s="2"/>
      <c r="I21" s="2"/>
      <c r="J21" s="2"/>
      <c r="K21" s="2"/>
    </row>
    <row r="22" spans="1:11" ht="15">
      <c r="A22" s="41" t="s">
        <v>23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21" customHeight="1">
      <c r="A23" s="42" t="s">
        <v>8</v>
      </c>
      <c r="B23" s="42"/>
      <c r="C23" s="42"/>
      <c r="D23" s="42"/>
      <c r="E23" s="42"/>
      <c r="F23" s="43" t="s">
        <v>24</v>
      </c>
      <c r="G23" s="44" t="s">
        <v>25</v>
      </c>
      <c r="H23" s="44" t="s">
        <v>26</v>
      </c>
      <c r="I23" s="45" t="s">
        <v>12</v>
      </c>
      <c r="J23" s="44" t="s">
        <v>13</v>
      </c>
      <c r="K23" s="46" t="s">
        <v>14</v>
      </c>
    </row>
    <row r="24" spans="1:11" ht="31.5">
      <c r="A24" s="22" t="s">
        <v>16</v>
      </c>
      <c r="B24" s="47"/>
      <c r="C24" s="2" t="s">
        <v>17</v>
      </c>
      <c r="D24" s="47"/>
      <c r="E24" s="2"/>
      <c r="F24" s="48" t="s">
        <v>27</v>
      </c>
      <c r="G24" s="47"/>
      <c r="H24" s="2">
        <v>4</v>
      </c>
      <c r="I24" s="49">
        <f>G24*H24</f>
        <v>0</v>
      </c>
      <c r="J24" s="2"/>
      <c r="K24" s="50">
        <v>20</v>
      </c>
    </row>
    <row r="25" spans="1:11" ht="21">
      <c r="A25" s="22" t="s">
        <v>16</v>
      </c>
      <c r="B25" s="51"/>
      <c r="C25" s="52" t="s">
        <v>17</v>
      </c>
      <c r="D25" s="51"/>
      <c r="E25" s="53"/>
      <c r="F25" s="54" t="s">
        <v>28</v>
      </c>
      <c r="G25" s="51"/>
      <c r="H25" s="55">
        <v>12</v>
      </c>
      <c r="I25" s="56">
        <v>0</v>
      </c>
      <c r="J25" s="2"/>
      <c r="K25" s="50"/>
    </row>
    <row r="26" spans="1:11" ht="21">
      <c r="A26" s="22" t="s">
        <v>16</v>
      </c>
      <c r="B26" s="51"/>
      <c r="C26" s="52" t="s">
        <v>17</v>
      </c>
      <c r="D26" s="51"/>
      <c r="E26" s="53"/>
      <c r="F26" s="54" t="s">
        <v>29</v>
      </c>
      <c r="G26" s="51"/>
      <c r="H26" s="55">
        <v>15</v>
      </c>
      <c r="I26" s="56">
        <v>0</v>
      </c>
      <c r="J26" s="2"/>
      <c r="K26" s="50"/>
    </row>
    <row r="27" spans="1:11" ht="21">
      <c r="A27" s="22" t="s">
        <v>16</v>
      </c>
      <c r="B27" s="51"/>
      <c r="C27" s="52" t="s">
        <v>17</v>
      </c>
      <c r="D27" s="51"/>
      <c r="E27" s="53"/>
      <c r="F27" s="54" t="s">
        <v>30</v>
      </c>
      <c r="G27" s="51"/>
      <c r="H27" s="55">
        <v>20</v>
      </c>
      <c r="I27" s="56">
        <v>0</v>
      </c>
      <c r="J27" s="2"/>
      <c r="K27" s="50"/>
    </row>
    <row r="28" spans="1:11" ht="13.5">
      <c r="A28" s="22"/>
      <c r="B28" s="2"/>
      <c r="C28" s="2"/>
      <c r="D28" s="2"/>
      <c r="E28" s="2"/>
      <c r="F28" s="2"/>
      <c r="G28" s="2"/>
      <c r="H28" s="2"/>
      <c r="I28" s="2"/>
      <c r="J28" s="2"/>
      <c r="K28" s="29"/>
    </row>
    <row r="29" spans="1:11" ht="13.5">
      <c r="A29" s="30"/>
      <c r="B29" s="31"/>
      <c r="C29" s="31"/>
      <c r="D29" s="31"/>
      <c r="E29" s="31"/>
      <c r="F29" s="57" t="s">
        <v>31</v>
      </c>
      <c r="G29" s="57"/>
      <c r="H29" s="57"/>
      <c r="I29" s="57"/>
      <c r="J29" s="58">
        <f>IF(I24+I25+I26+I27&gt;20,20,I24+I25+I26+I27)</f>
        <v>0</v>
      </c>
      <c r="K29" s="59"/>
    </row>
    <row r="30" spans="1:11" ht="13.5">
      <c r="A30" s="40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60" t="s">
        <v>32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2.75" customHeight="1">
      <c r="A32" s="61" t="s">
        <v>8</v>
      </c>
      <c r="B32" s="61"/>
      <c r="C32" s="61"/>
      <c r="D32" s="61"/>
      <c r="E32" s="61"/>
      <c r="F32" s="62" t="s">
        <v>24</v>
      </c>
      <c r="G32" s="63" t="s">
        <v>33</v>
      </c>
      <c r="H32" s="63" t="s">
        <v>34</v>
      </c>
      <c r="I32" s="64" t="s">
        <v>12</v>
      </c>
      <c r="J32" s="63" t="s">
        <v>13</v>
      </c>
      <c r="K32" s="65" t="s">
        <v>14</v>
      </c>
    </row>
    <row r="33" spans="1:11" ht="13.5">
      <c r="A33" s="22" t="s">
        <v>16</v>
      </c>
      <c r="B33" s="47"/>
      <c r="C33" s="2" t="s">
        <v>17</v>
      </c>
      <c r="D33" s="47"/>
      <c r="E33" s="2"/>
      <c r="F33" s="48" t="s">
        <v>35</v>
      </c>
      <c r="G33" s="47"/>
      <c r="H33" s="2">
        <v>15</v>
      </c>
      <c r="I33" s="49">
        <f>G33*H33</f>
        <v>0</v>
      </c>
      <c r="J33" s="2"/>
      <c r="K33" s="66">
        <v>15</v>
      </c>
    </row>
    <row r="34" spans="1:11" ht="42.75" customHeight="1">
      <c r="A34" s="22" t="s">
        <v>16</v>
      </c>
      <c r="B34" s="51"/>
      <c r="C34" s="52" t="s">
        <v>17</v>
      </c>
      <c r="D34" s="51"/>
      <c r="E34" s="53"/>
      <c r="F34" s="54" t="s">
        <v>36</v>
      </c>
      <c r="G34" s="51"/>
      <c r="H34" s="55">
        <v>13</v>
      </c>
      <c r="I34" s="56">
        <v>0</v>
      </c>
      <c r="J34" s="2"/>
      <c r="K34" s="66"/>
    </row>
    <row r="35" spans="1:11" ht="39.75" customHeight="1">
      <c r="A35" s="22" t="s">
        <v>16</v>
      </c>
      <c r="B35" s="51"/>
      <c r="C35" s="52" t="s">
        <v>17</v>
      </c>
      <c r="D35" s="51"/>
      <c r="E35" s="53"/>
      <c r="F35" s="54" t="s">
        <v>37</v>
      </c>
      <c r="G35" s="51"/>
      <c r="H35" s="55">
        <v>11</v>
      </c>
      <c r="I35" s="56">
        <v>0</v>
      </c>
      <c r="J35" s="2"/>
      <c r="K35" s="66"/>
    </row>
    <row r="36" spans="1:11" ht="39.75" customHeight="1">
      <c r="A36" s="22" t="s">
        <v>16</v>
      </c>
      <c r="B36" s="51"/>
      <c r="C36" s="52" t="s">
        <v>17</v>
      </c>
      <c r="D36" s="51"/>
      <c r="E36" s="53"/>
      <c r="F36" s="54" t="s">
        <v>38</v>
      </c>
      <c r="G36" s="51"/>
      <c r="H36" s="55">
        <v>9</v>
      </c>
      <c r="I36" s="56">
        <v>0</v>
      </c>
      <c r="J36" s="2"/>
      <c r="K36" s="66"/>
    </row>
    <row r="37" spans="1:11" ht="39.75" customHeight="1">
      <c r="A37" s="22" t="s">
        <v>16</v>
      </c>
      <c r="B37" s="51"/>
      <c r="C37" s="52" t="s">
        <v>17</v>
      </c>
      <c r="D37" s="51"/>
      <c r="E37" s="53"/>
      <c r="F37" s="54" t="s">
        <v>39</v>
      </c>
      <c r="G37" s="51"/>
      <c r="H37" s="55">
        <v>7</v>
      </c>
      <c r="I37" s="56">
        <v>0</v>
      </c>
      <c r="J37" s="2"/>
      <c r="K37" s="66"/>
    </row>
    <row r="38" spans="1:11" ht="30.75" customHeight="1">
      <c r="A38" s="22"/>
      <c r="B38" s="51"/>
      <c r="C38" s="52"/>
      <c r="D38" s="51"/>
      <c r="E38" s="53"/>
      <c r="F38" s="54"/>
      <c r="G38" s="51"/>
      <c r="H38" s="55"/>
      <c r="I38" s="56"/>
      <c r="J38" s="2"/>
      <c r="K38" s="66"/>
    </row>
    <row r="39" spans="1:11" ht="13.5">
      <c r="A39" s="22"/>
      <c r="B39" s="2"/>
      <c r="C39" s="2"/>
      <c r="D39" s="2"/>
      <c r="E39" s="2"/>
      <c r="F39" s="2"/>
      <c r="G39" s="2"/>
      <c r="H39" s="2"/>
      <c r="I39" s="2"/>
      <c r="J39" s="2"/>
      <c r="K39" s="29"/>
    </row>
    <row r="40" spans="1:11" ht="13.5">
      <c r="A40" s="30"/>
      <c r="B40" s="31"/>
      <c r="C40" s="31"/>
      <c r="D40" s="31"/>
      <c r="E40" s="31"/>
      <c r="F40" s="67" t="s">
        <v>31</v>
      </c>
      <c r="G40" s="67"/>
      <c r="H40" s="67"/>
      <c r="I40" s="67"/>
      <c r="J40" s="68">
        <f>IF(I33+I34+I35+I36+I37+I38&gt;15,15,I33+I34+I35+I36+I37+I38)</f>
        <v>0</v>
      </c>
      <c r="K40" s="59"/>
    </row>
    <row r="41" spans="1:11" ht="13.5">
      <c r="A41" s="2"/>
      <c r="B41" s="2"/>
      <c r="C41" s="2"/>
      <c r="D41" s="2"/>
      <c r="E41" s="2"/>
      <c r="F41" s="69"/>
      <c r="G41" s="69"/>
      <c r="H41" s="69"/>
      <c r="I41" s="69"/>
      <c r="J41" s="70"/>
      <c r="K41" s="2"/>
    </row>
    <row r="42" spans="1:11" ht="13.5">
      <c r="A42" s="71" t="s">
        <v>40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2.75" customHeight="1">
      <c r="A43" s="72" t="s">
        <v>8</v>
      </c>
      <c r="B43" s="72"/>
      <c r="C43" s="72"/>
      <c r="D43" s="72"/>
      <c r="E43" s="72"/>
      <c r="F43" s="73" t="s">
        <v>41</v>
      </c>
      <c r="G43" s="73"/>
      <c r="H43" s="74" t="s">
        <v>42</v>
      </c>
      <c r="I43" s="74" t="s">
        <v>12</v>
      </c>
      <c r="J43" s="74" t="s">
        <v>13</v>
      </c>
      <c r="K43" s="75" t="s">
        <v>14</v>
      </c>
    </row>
    <row r="44" spans="1:11" ht="13.5">
      <c r="A44" s="22"/>
      <c r="B44" s="76"/>
      <c r="C44" s="2"/>
      <c r="D44" s="2"/>
      <c r="E44" s="2"/>
      <c r="F44" s="2"/>
      <c r="G44" s="2"/>
      <c r="H44" s="2"/>
      <c r="I44" s="77"/>
      <c r="J44" s="2"/>
      <c r="K44" s="78">
        <v>15</v>
      </c>
    </row>
    <row r="45" spans="1:11" ht="13.5">
      <c r="A45" s="22" t="s">
        <v>43</v>
      </c>
      <c r="B45" s="76"/>
      <c r="C45" s="2"/>
      <c r="D45" s="2"/>
      <c r="E45" s="2"/>
      <c r="F45" s="2" t="s">
        <v>44</v>
      </c>
      <c r="G45" s="2"/>
      <c r="H45" s="2">
        <v>0</v>
      </c>
      <c r="I45" s="77">
        <f>IF(H45*B45&gt;=H45,H45,0)</f>
        <v>0</v>
      </c>
      <c r="J45" s="2"/>
      <c r="K45" s="78"/>
    </row>
    <row r="46" spans="1:11" ht="13.5">
      <c r="A46" s="22" t="s">
        <v>43</v>
      </c>
      <c r="B46" s="76"/>
      <c r="C46" s="2"/>
      <c r="D46" s="2"/>
      <c r="E46" s="2"/>
      <c r="F46" s="2" t="s">
        <v>45</v>
      </c>
      <c r="G46" s="2"/>
      <c r="H46" s="2">
        <v>10</v>
      </c>
      <c r="I46" s="77">
        <v>0</v>
      </c>
      <c r="J46" s="2"/>
      <c r="K46" s="78"/>
    </row>
    <row r="47" spans="1:11" ht="13.5">
      <c r="A47" s="22" t="s">
        <v>43</v>
      </c>
      <c r="B47" s="76"/>
      <c r="C47" s="2"/>
      <c r="D47" s="2"/>
      <c r="E47" s="2"/>
      <c r="F47" s="2" t="s">
        <v>46</v>
      </c>
      <c r="G47" s="2"/>
      <c r="H47" s="2">
        <v>12</v>
      </c>
      <c r="I47" s="77">
        <v>0</v>
      </c>
      <c r="J47" s="2"/>
      <c r="K47" s="78"/>
    </row>
    <row r="48" spans="1:11" ht="24">
      <c r="A48" s="22" t="s">
        <v>43</v>
      </c>
      <c r="B48" s="76"/>
      <c r="C48" s="2"/>
      <c r="D48" s="2"/>
      <c r="E48" s="2"/>
      <c r="F48" s="79" t="s">
        <v>47</v>
      </c>
      <c r="G48" s="79"/>
      <c r="H48" s="80">
        <v>3</v>
      </c>
      <c r="I48" s="77">
        <f>IF(H48*B48&gt;=H48,H48,0)</f>
        <v>0</v>
      </c>
      <c r="J48" s="2"/>
      <c r="K48" s="78"/>
    </row>
    <row r="49" spans="1:11" ht="13.5">
      <c r="A49" s="22"/>
      <c r="B49" s="2"/>
      <c r="C49" s="2"/>
      <c r="D49" s="2"/>
      <c r="E49" s="2"/>
      <c r="F49" s="2"/>
      <c r="G49" s="2"/>
      <c r="H49" s="2"/>
      <c r="I49" s="2"/>
      <c r="J49" s="2"/>
      <c r="K49" s="29"/>
    </row>
    <row r="50" spans="1:11" ht="13.5">
      <c r="A50" s="30"/>
      <c r="B50" s="31"/>
      <c r="C50" s="31"/>
      <c r="D50" s="31"/>
      <c r="E50" s="31"/>
      <c r="F50" s="81" t="s">
        <v>48</v>
      </c>
      <c r="G50" s="81"/>
      <c r="H50" s="81"/>
      <c r="I50" s="81"/>
      <c r="J50" s="82">
        <f>IF(I44+I45+I46+I47+I48&gt;15,15,I44+I45+I46+I47+I48)</f>
        <v>0</v>
      </c>
      <c r="K50" s="59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83" t="s">
        <v>49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12.75" customHeight="1">
      <c r="A53" s="84" t="s">
        <v>8</v>
      </c>
      <c r="B53" s="84"/>
      <c r="C53" s="84"/>
      <c r="D53" s="84"/>
      <c r="E53" s="84"/>
      <c r="F53" s="85" t="s">
        <v>50</v>
      </c>
      <c r="G53" s="86" t="s">
        <v>51</v>
      </c>
      <c r="H53" s="86" t="s">
        <v>52</v>
      </c>
      <c r="I53" s="86" t="s">
        <v>12</v>
      </c>
      <c r="J53" s="86" t="s">
        <v>13</v>
      </c>
      <c r="K53" s="87" t="s">
        <v>14</v>
      </c>
    </row>
    <row r="54" spans="1:11" ht="13.5">
      <c r="A54" s="22" t="s">
        <v>16</v>
      </c>
      <c r="B54" s="51"/>
      <c r="C54" s="88" t="s">
        <v>17</v>
      </c>
      <c r="D54" s="51"/>
      <c r="E54" s="23"/>
      <c r="F54" s="25" t="s">
        <v>53</v>
      </c>
      <c r="G54" s="51"/>
      <c r="H54" s="34">
        <v>0.1</v>
      </c>
      <c r="I54" s="26">
        <f>G54*H54</f>
        <v>0</v>
      </c>
      <c r="J54" s="2"/>
      <c r="K54" s="89">
        <v>20</v>
      </c>
    </row>
    <row r="55" spans="1:11" ht="13.5">
      <c r="A55" s="90"/>
      <c r="B55" s="91"/>
      <c r="C55" s="92"/>
      <c r="D55" s="91"/>
      <c r="E55" s="92"/>
      <c r="F55" s="93"/>
      <c r="G55" s="91"/>
      <c r="H55" s="93"/>
      <c r="I55" s="94"/>
      <c r="J55" s="95"/>
      <c r="K55" s="89"/>
    </row>
    <row r="56" spans="1:11" ht="13.5">
      <c r="A56" s="22" t="s">
        <v>16</v>
      </c>
      <c r="B56" s="51"/>
      <c r="C56" s="52" t="s">
        <v>17</v>
      </c>
      <c r="D56" s="51"/>
      <c r="E56" s="53"/>
      <c r="F56" s="55" t="s">
        <v>54</v>
      </c>
      <c r="G56" s="51"/>
      <c r="H56" s="55">
        <v>0.0666</v>
      </c>
      <c r="I56" s="26">
        <f>G56*H56</f>
        <v>0</v>
      </c>
      <c r="J56" s="2"/>
      <c r="K56" s="89"/>
    </row>
    <row r="57" spans="1:11" ht="13.5">
      <c r="A57" s="22"/>
      <c r="B57" s="2"/>
      <c r="C57" s="2"/>
      <c r="D57" s="2"/>
      <c r="E57" s="2"/>
      <c r="F57" s="2"/>
      <c r="G57" s="2"/>
      <c r="H57" s="2"/>
      <c r="I57" s="2"/>
      <c r="J57" s="2"/>
      <c r="K57" s="29"/>
    </row>
    <row r="58" spans="1:11" ht="13.5">
      <c r="A58" s="30"/>
      <c r="B58" s="31"/>
      <c r="C58" s="31"/>
      <c r="D58" s="31"/>
      <c r="E58" s="31"/>
      <c r="F58" s="96" t="s">
        <v>55</v>
      </c>
      <c r="G58" s="96"/>
      <c r="H58" s="96"/>
      <c r="I58" s="96"/>
      <c r="J58" s="97">
        <f>IF(I54+I56&gt;17,17,I54+I56)</f>
        <v>0</v>
      </c>
      <c r="K58" s="59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98" t="s">
        <v>56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1:11" ht="12.75" customHeight="1">
      <c r="A61" s="99" t="s">
        <v>8</v>
      </c>
      <c r="B61" s="99"/>
      <c r="C61" s="99"/>
      <c r="D61" s="99"/>
      <c r="E61" s="99"/>
      <c r="F61" s="100" t="s">
        <v>57</v>
      </c>
      <c r="G61" s="101" t="s">
        <v>58</v>
      </c>
      <c r="H61" s="101" t="s">
        <v>59</v>
      </c>
      <c r="I61" s="102" t="s">
        <v>12</v>
      </c>
      <c r="J61" s="102" t="s">
        <v>13</v>
      </c>
      <c r="K61" s="103" t="s">
        <v>14</v>
      </c>
    </row>
    <row r="62" spans="1:11" ht="46.5" customHeight="1">
      <c r="A62" s="22" t="s">
        <v>16</v>
      </c>
      <c r="B62" s="76"/>
      <c r="C62" s="23" t="s">
        <v>17</v>
      </c>
      <c r="D62" s="76"/>
      <c r="E62" s="23"/>
      <c r="F62" s="104" t="s">
        <v>60</v>
      </c>
      <c r="G62" s="76">
        <v>0</v>
      </c>
      <c r="H62" s="25">
        <v>3</v>
      </c>
      <c r="I62" s="56">
        <f>IF(G62*H62&gt;K62,K62,G62*H62)</f>
        <v>0</v>
      </c>
      <c r="J62" s="2"/>
      <c r="K62" s="105">
        <v>15</v>
      </c>
    </row>
    <row r="63" spans="1:11" ht="13.5">
      <c r="A63" s="22"/>
      <c r="B63" s="2"/>
      <c r="C63" s="2"/>
      <c r="D63" s="2"/>
      <c r="E63" s="2"/>
      <c r="F63" s="2"/>
      <c r="G63" s="2"/>
      <c r="H63" s="2"/>
      <c r="I63" s="2"/>
      <c r="J63" s="2"/>
      <c r="K63" s="29"/>
    </row>
    <row r="64" spans="1:11" ht="13.5">
      <c r="A64" s="30"/>
      <c r="B64" s="31"/>
      <c r="C64" s="31"/>
      <c r="D64" s="31"/>
      <c r="E64" s="31"/>
      <c r="F64" s="106" t="s">
        <v>61</v>
      </c>
      <c r="G64" s="106"/>
      <c r="H64" s="106"/>
      <c r="I64" s="106"/>
      <c r="J64" s="107">
        <f>IF(I62&gt;15,15,I62)</f>
        <v>0</v>
      </c>
      <c r="K64" s="59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108" t="s">
        <v>62</v>
      </c>
      <c r="G67" s="108"/>
      <c r="H67" s="108"/>
      <c r="I67" s="108"/>
      <c r="J67" s="109">
        <f>SUM(I50,I64,I58,I40)</f>
        <v>0</v>
      </c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110" t="s">
        <v>63</v>
      </c>
      <c r="G69" s="110"/>
      <c r="H69" s="110"/>
      <c r="I69" s="110"/>
      <c r="J69" s="111">
        <f>J67+J19</f>
        <v>0</v>
      </c>
      <c r="K69" s="112">
        <v>100</v>
      </c>
    </row>
  </sheetData>
  <sheetProtection selectLockedCells="1" selectUnlockedCells="1"/>
  <mergeCells count="37">
    <mergeCell ref="A2:K2"/>
    <mergeCell ref="F4:K4"/>
    <mergeCell ref="A5:E5"/>
    <mergeCell ref="F5:K5"/>
    <mergeCell ref="A6:E6"/>
    <mergeCell ref="F6:G6"/>
    <mergeCell ref="I6:K6"/>
    <mergeCell ref="A8:F8"/>
    <mergeCell ref="A10:K10"/>
    <mergeCell ref="A11:E11"/>
    <mergeCell ref="F12:F13"/>
    <mergeCell ref="K12:K16"/>
    <mergeCell ref="F15:F16"/>
    <mergeCell ref="F18:I18"/>
    <mergeCell ref="F19:I19"/>
    <mergeCell ref="A22:K22"/>
    <mergeCell ref="A23:E23"/>
    <mergeCell ref="K24:K27"/>
    <mergeCell ref="F29:I29"/>
    <mergeCell ref="A31:K31"/>
    <mergeCell ref="A32:E32"/>
    <mergeCell ref="K33:K38"/>
    <mergeCell ref="F40:I40"/>
    <mergeCell ref="A42:K42"/>
    <mergeCell ref="A43:E43"/>
    <mergeCell ref="F43:G43"/>
    <mergeCell ref="K44:K48"/>
    <mergeCell ref="F50:I50"/>
    <mergeCell ref="A52:K52"/>
    <mergeCell ref="A53:E53"/>
    <mergeCell ref="K54:K56"/>
    <mergeCell ref="F58:I58"/>
    <mergeCell ref="A60:K60"/>
    <mergeCell ref="A61:E61"/>
    <mergeCell ref="F64:I64"/>
    <mergeCell ref="F67:I67"/>
    <mergeCell ref="F69:I69"/>
  </mergeCells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Xisca</dc:creator>
  <cp:keywords/>
  <dc:description/>
  <cp:lastModifiedBy/>
  <dcterms:created xsi:type="dcterms:W3CDTF">2022-11-24T15:18:22Z</dcterms:created>
  <dcterms:modified xsi:type="dcterms:W3CDTF">2022-12-01T10:56:13Z</dcterms:modified>
  <cp:category/>
  <cp:version/>
  <cp:contentType/>
  <cp:contentStatus/>
  <cp:revision>4</cp:revision>
</cp:coreProperties>
</file>